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Q10"/>
  <c r="O15"/>
  <c r="O10" s="1"/>
  <c r="P15"/>
  <c r="P10" s="1"/>
  <c r="Q19"/>
  <c r="Q15" s="1"/>
  <c r="Q20"/>
  <c r="Q21"/>
  <c r="Q22"/>
  <c r="O24"/>
  <c r="P24"/>
  <c r="Q27"/>
  <c r="Q24" s="1"/>
  <c r="Q28"/>
  <c r="Q29"/>
  <c r="Q30"/>
  <c r="Q31"/>
  <c r="O32"/>
  <c r="P32"/>
  <c r="P38"/>
  <c r="R10" l="1"/>
</calcChain>
</file>

<file path=xl/sharedStrings.xml><?xml version="1.0" encoding="utf-8"?>
<sst xmlns="http://schemas.openxmlformats.org/spreadsheetml/2006/main" count="73" uniqueCount="42">
  <si>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</si>
  <si>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</si>
  <si>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</si>
  <si>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</si>
  <si>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</si>
  <si>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</si>
  <si>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</si>
  <si>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</si>
  <si>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</si>
  <si>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</si>
  <si>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</si>
  <si>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</si>
  <si>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</si>
  <si>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</si>
  <si>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</si>
  <si>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</si>
  <si>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</si>
  <si>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</si>
  <si>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</si>
  <si>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</si>
  <si>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</si>
  <si>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</si>
  <si>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</si>
  <si>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</si>
  <si>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</si>
  <si>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</si>
  <si>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</si>
  <si>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</si>
  <si>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</si>
  <si>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 96 %</t>
  </si>
  <si>
    <t>Фонд содержания и текущего ремонта,  S 709,6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</si>
  <si>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</si>
  <si>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</si>
  <si>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</si>
  <si>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</si>
  <si>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</si>
  <si>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</si>
  <si>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</si>
  <si>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</si>
  <si>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</si>
  <si>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Тупиковая д.7а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</si>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</sst>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vertical="distributed"/>
    </xf>
    <xf numFmtId="4" fontId="5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distributed"/>
    </xf>
    <xf numFmtId="0" fontId="4" fillId="0" borderId="0" xfId="0" applyFont="1" applyBorder="1" applyAlignment="1">
      <alignment horizontal="center"/>
    </xf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6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0" fillId="0" borderId="1" xfId="0" applyNumberFormat="1" applyBorder="1" applyAlignment="1"/>
    <xf numFmtId="4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distributed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0" xfId="0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 wrapText="1"/>
    </xf>
    <xf numFmtId="4" fontId="5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4" fontId="5" fillId="0" borderId="1" xfId="0" applyNumberFormat="1" applyFont="1" applyBorder="1"/>
    <xf numFmtId="4" fontId="4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N6">
            <v>33024.660000000011</v>
          </cell>
        </row>
        <row r="15">
          <cell r="CA15">
            <v>7264.08</v>
          </cell>
          <cell r="CJ15">
            <v>460.77</v>
          </cell>
        </row>
        <row r="16">
          <cell r="BD16">
            <v>597.76</v>
          </cell>
          <cell r="BH16">
            <v>1983.62</v>
          </cell>
          <cell r="BK16">
            <v>167.19</v>
          </cell>
          <cell r="BO16">
            <v>680.58</v>
          </cell>
          <cell r="BX16">
            <v>587.11</v>
          </cell>
          <cell r="CA16">
            <v>4585.96</v>
          </cell>
          <cell r="CG16">
            <v>351.58</v>
          </cell>
          <cell r="CJ16">
            <v>1533.33</v>
          </cell>
          <cell r="CM16">
            <v>2237.59</v>
          </cell>
        </row>
        <row r="17">
          <cell r="BD17">
            <v>180.52</v>
          </cell>
          <cell r="BH17">
            <v>599.04999999999995</v>
          </cell>
          <cell r="BK17">
            <v>50.49</v>
          </cell>
          <cell r="BO17">
            <v>137.31</v>
          </cell>
          <cell r="BX17">
            <v>121.32</v>
          </cell>
          <cell r="CA17">
            <v>1068.57</v>
          </cell>
          <cell r="CG17">
            <v>89.46</v>
          </cell>
          <cell r="CJ17">
            <v>388.78</v>
          </cell>
          <cell r="CM17">
            <v>588.80999999999995</v>
          </cell>
        </row>
        <row r="18">
          <cell r="BD18">
            <v>1954.26</v>
          </cell>
          <cell r="BH18">
            <v>2355.17</v>
          </cell>
          <cell r="BK18">
            <v>305.48</v>
          </cell>
          <cell r="BO18">
            <v>753.62</v>
          </cell>
          <cell r="BX18">
            <v>230.03</v>
          </cell>
          <cell r="CA18">
            <v>1603.23</v>
          </cell>
          <cell r="CG18">
            <v>90.32</v>
          </cell>
          <cell r="CJ18">
            <v>415.57</v>
          </cell>
          <cell r="CM18">
            <v>1160.8499999999999</v>
          </cell>
        </row>
        <row r="23">
          <cell r="CN23">
            <v>46919.630000000005</v>
          </cell>
        </row>
        <row r="26">
          <cell r="BR26">
            <v>374.55</v>
          </cell>
          <cell r="BX26">
            <v>235</v>
          </cell>
          <cell r="CA26">
            <v>15924.48</v>
          </cell>
        </row>
        <row r="27">
          <cell r="BD27">
            <v>832.26</v>
          </cell>
          <cell r="BH27">
            <v>765.3</v>
          </cell>
          <cell r="BK27">
            <v>621.57000000000005</v>
          </cell>
          <cell r="BO27">
            <v>579.70000000000005</v>
          </cell>
          <cell r="BR27">
            <v>2107.6999999999998</v>
          </cell>
          <cell r="BU27">
            <v>620.03</v>
          </cell>
          <cell r="BX27">
            <v>16128.39</v>
          </cell>
          <cell r="CA27">
            <v>2383.85</v>
          </cell>
          <cell r="CD27">
            <v>1248.49</v>
          </cell>
          <cell r="CG27">
            <v>1683.95</v>
          </cell>
          <cell r="CJ27">
            <v>2736.45</v>
          </cell>
          <cell r="CM27">
            <v>784.5</v>
          </cell>
        </row>
        <row r="28">
          <cell r="BD28">
            <v>251.34</v>
          </cell>
          <cell r="BH28">
            <v>231.12</v>
          </cell>
          <cell r="BK28">
            <v>187.71</v>
          </cell>
          <cell r="BO28">
            <v>175.07</v>
          </cell>
          <cell r="BR28">
            <v>636.52</v>
          </cell>
          <cell r="BU28">
            <v>187.25</v>
          </cell>
          <cell r="BX28">
            <v>4870.7700000000004</v>
          </cell>
          <cell r="CA28">
            <v>719.92</v>
          </cell>
          <cell r="CD28">
            <v>377.04</v>
          </cell>
          <cell r="CG28">
            <v>508.55</v>
          </cell>
          <cell r="CJ28">
            <v>826.41</v>
          </cell>
          <cell r="CM28">
            <v>236.92</v>
          </cell>
        </row>
        <row r="29">
          <cell r="BD29">
            <v>528.58000000000004</v>
          </cell>
          <cell r="BH29">
            <v>411.6</v>
          </cell>
          <cell r="BK29">
            <v>432.5</v>
          </cell>
          <cell r="BO29">
            <v>270.7</v>
          </cell>
          <cell r="BR29">
            <v>880</v>
          </cell>
          <cell r="BU29">
            <v>128.83000000000001</v>
          </cell>
          <cell r="BX29">
            <v>3777.8</v>
          </cell>
          <cell r="CA29">
            <v>909.91</v>
          </cell>
          <cell r="CD29">
            <v>207.93</v>
          </cell>
          <cell r="CG29">
            <v>308.89999999999998</v>
          </cell>
          <cell r="CJ29">
            <v>857.73</v>
          </cell>
          <cell r="CM29">
            <v>407.96</v>
          </cell>
        </row>
        <row r="30">
          <cell r="CM30">
            <v>612.91999999999996</v>
          </cell>
        </row>
        <row r="31">
          <cell r="CN31">
            <v>10783.959999999997</v>
          </cell>
        </row>
        <row r="34">
          <cell r="CN34">
            <v>23904.539999999997</v>
          </cell>
        </row>
        <row r="45">
          <cell r="CN45">
            <v>30036.370000000003</v>
          </cell>
        </row>
        <row r="47">
          <cell r="E47">
            <v>5684.18</v>
          </cell>
          <cell r="BG47">
            <v>6600.0400000000009</v>
          </cell>
          <cell r="BJ47">
            <v>6988.0499999999993</v>
          </cell>
          <cell r="BN47">
            <v>7681.56</v>
          </cell>
          <cell r="BQ47">
            <v>10378.41</v>
          </cell>
          <cell r="BT47">
            <v>12144.33</v>
          </cell>
          <cell r="BW47">
            <v>9976.17</v>
          </cell>
          <cell r="BZ47">
            <v>9958.739999999998</v>
          </cell>
          <cell r="CC47">
            <v>10289.700000000001</v>
          </cell>
          <cell r="CF47">
            <v>12887.14</v>
          </cell>
          <cell r="CI47">
            <v>8448.2000000000007</v>
          </cell>
          <cell r="CL47">
            <v>27586.829999999998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S24" sqref="S24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6" t="s">
        <v>41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2:30">
      <c r="B3" s="66" t="s">
        <v>40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5" spans="2:30" ht="50.25" customHeight="1">
      <c r="B5" s="64" t="s">
        <v>39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2" t="s">
        <v>24</v>
      </c>
      <c r="P5" s="61" t="s">
        <v>38</v>
      </c>
      <c r="Q5" s="61" t="s">
        <v>37</v>
      </c>
      <c r="R5" s="61" t="s">
        <v>36</v>
      </c>
      <c r="S5" s="39" t="s">
        <v>35</v>
      </c>
      <c r="T5" s="43"/>
      <c r="U5" s="43"/>
    </row>
    <row r="6" spans="2:30" ht="23.25" customHeight="1">
      <c r="B6" s="49" t="s">
        <v>34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7">
        <v>3.55</v>
      </c>
      <c r="P6" s="60">
        <v>76330.34</v>
      </c>
      <c r="Q6" s="50">
        <v>6578.54</v>
      </c>
      <c r="R6" s="50">
        <v>38412.269999999997</v>
      </c>
      <c r="S6" s="59">
        <f>P6+Q6-R6</f>
        <v>44496.609999999993</v>
      </c>
      <c r="T6" s="43"/>
      <c r="U6" s="43"/>
    </row>
    <row r="7" spans="2:30" ht="15.75" customHeight="1">
      <c r="B7" s="49" t="s">
        <v>33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7"/>
      <c r="P7" s="47"/>
      <c r="Q7" s="47"/>
      <c r="R7" s="58"/>
      <c r="S7" s="47"/>
      <c r="T7" s="57"/>
      <c r="U7" s="43"/>
      <c r="V7" s="43"/>
    </row>
    <row r="8" spans="2:30" ht="24.75" customHeight="1">
      <c r="B8" s="4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  <c r="P8" s="44"/>
      <c r="Q8" s="44"/>
      <c r="R8" s="44"/>
      <c r="S8" s="44"/>
      <c r="T8" s="38"/>
      <c r="U8" s="43"/>
      <c r="V8" s="43"/>
    </row>
    <row r="9" spans="2:30" ht="43.5" customHeight="1">
      <c r="B9" s="56" t="s">
        <v>32</v>
      </c>
      <c r="C9" s="55" t="s">
        <v>26</v>
      </c>
      <c r="D9" s="55" t="s">
        <v>25</v>
      </c>
      <c r="E9" s="55" t="s">
        <v>22</v>
      </c>
      <c r="F9" s="55" t="s">
        <v>26</v>
      </c>
      <c r="G9" s="55" t="s">
        <v>25</v>
      </c>
      <c r="H9" s="55" t="s">
        <v>22</v>
      </c>
      <c r="I9" s="55" t="s">
        <v>26</v>
      </c>
      <c r="J9" s="55" t="s">
        <v>25</v>
      </c>
      <c r="K9" s="55" t="s">
        <v>22</v>
      </c>
      <c r="L9" s="55" t="s">
        <v>26</v>
      </c>
      <c r="M9" s="55" t="s">
        <v>25</v>
      </c>
      <c r="N9" s="55" t="s">
        <v>22</v>
      </c>
      <c r="O9" s="54" t="s">
        <v>24</v>
      </c>
      <c r="P9" s="54" t="s">
        <v>26</v>
      </c>
      <c r="Q9" s="54" t="s">
        <v>31</v>
      </c>
      <c r="R9" s="54" t="s">
        <v>22</v>
      </c>
      <c r="T9" s="43"/>
      <c r="U9" s="43"/>
    </row>
    <row r="10" spans="2:30" ht="14.25" customHeight="1">
      <c r="B10" s="49" t="s">
        <v>30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3">
        <f>O15+O24+O32+O38</f>
        <v>16.690000000000001</v>
      </c>
      <c r="P10" s="52">
        <f>P15+P24+P32+P38</f>
        <v>133885.20000000001</v>
      </c>
      <c r="Q10" s="51">
        <f>'[1]2014'!E47+'[1]2014'!BG47+'[1]2014'!BJ47+'[1]2014'!BN47+'[1]2014'!BQ47+'[1]2014'!BT47+'[1]2014'!BW47+'[1]2014'!BZ47+'[1]2014'!CC47+'[1]2014'!CF47+'[1]2014'!CI47+'[1]2014'!CL47</f>
        <v>128623.35</v>
      </c>
      <c r="R10" s="50">
        <f>Q15+Q24+Q32+Q38</f>
        <v>177570.93999999997</v>
      </c>
      <c r="T10" s="43"/>
      <c r="U10" s="43"/>
    </row>
    <row r="11" spans="2:30" ht="14.25" customHeight="1">
      <c r="B11" s="49" t="s">
        <v>29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7"/>
      <c r="P11" s="47"/>
      <c r="Q11" s="47"/>
      <c r="R11" s="47"/>
      <c r="S11" s="44"/>
      <c r="U11" s="43"/>
      <c r="V11" s="43"/>
    </row>
    <row r="12" spans="2:30" ht="14.25" customHeight="1"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4"/>
      <c r="P12" s="44"/>
      <c r="Q12" s="44"/>
      <c r="R12" s="44"/>
      <c r="S12" s="44"/>
      <c r="T12" s="38"/>
      <c r="U12" s="43"/>
      <c r="V12" s="43"/>
    </row>
    <row r="13" spans="2:30" ht="14.25" customHeight="1">
      <c r="B13" s="46" t="s">
        <v>28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4"/>
      <c r="P13" s="44"/>
      <c r="Q13" s="44"/>
      <c r="R13" s="44"/>
      <c r="S13" s="44"/>
      <c r="T13" s="38"/>
      <c r="U13" s="43"/>
      <c r="V13" s="43"/>
    </row>
    <row r="14" spans="2:30" ht="46.5" customHeight="1">
      <c r="B14" s="42" t="s">
        <v>27</v>
      </c>
      <c r="C14" s="41" t="s">
        <v>26</v>
      </c>
      <c r="D14" s="41" t="s">
        <v>25</v>
      </c>
      <c r="E14" s="41" t="s">
        <v>22</v>
      </c>
      <c r="F14" s="41" t="s">
        <v>26</v>
      </c>
      <c r="G14" s="41" t="s">
        <v>25</v>
      </c>
      <c r="H14" s="41" t="s">
        <v>22</v>
      </c>
      <c r="I14" s="41" t="s">
        <v>26</v>
      </c>
      <c r="J14" s="41" t="s">
        <v>25</v>
      </c>
      <c r="K14" s="41" t="s">
        <v>22</v>
      </c>
      <c r="L14" s="41" t="s">
        <v>26</v>
      </c>
      <c r="M14" s="41" t="s">
        <v>25</v>
      </c>
      <c r="N14" s="41" t="s">
        <v>22</v>
      </c>
      <c r="O14" s="40" t="s">
        <v>24</v>
      </c>
      <c r="P14" s="40" t="s">
        <v>23</v>
      </c>
      <c r="Q14" s="39" t="s">
        <v>22</v>
      </c>
      <c r="R14" s="38"/>
      <c r="S14" s="38"/>
      <c r="T14" s="38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7" t="s">
        <v>21</v>
      </c>
      <c r="C15" s="22">
        <v>24859.35</v>
      </c>
      <c r="D15" s="22">
        <v>22877.49</v>
      </c>
      <c r="E15" s="22">
        <v>21206.31</v>
      </c>
      <c r="F15" s="22">
        <v>24859.35</v>
      </c>
      <c r="G15" s="22">
        <v>18911.990000000002</v>
      </c>
      <c r="H15" s="22">
        <v>23324.52</v>
      </c>
      <c r="I15" s="22">
        <v>26892.720000000001</v>
      </c>
      <c r="J15" s="22">
        <v>21555.21</v>
      </c>
      <c r="K15" s="21"/>
      <c r="L15" s="22">
        <v>27517.08</v>
      </c>
      <c r="M15" s="22">
        <v>25950.07</v>
      </c>
      <c r="N15" s="22">
        <v>42019.65</v>
      </c>
      <c r="O15" s="36">
        <f>O16+O17+O18</f>
        <v>4.0299999999999994</v>
      </c>
      <c r="P15" s="35">
        <f>SUM('[1]2014'!CN6)</f>
        <v>33024.660000000011</v>
      </c>
      <c r="Q15" s="12">
        <f>Q19+Q20+Q21+Q22+Q23</f>
        <v>46875.869999999995</v>
      </c>
      <c r="R15" s="14"/>
      <c r="S15" s="14"/>
      <c r="T15" s="14"/>
      <c r="U15" s="27"/>
      <c r="V15" s="27"/>
      <c r="W15" s="27"/>
      <c r="X15" s="27"/>
      <c r="Y15" s="27"/>
      <c r="Z15" s="27"/>
      <c r="AA15" s="27"/>
      <c r="AB15" s="27"/>
      <c r="AC15" s="27"/>
    </row>
    <row r="16" spans="2:30" ht="24">
      <c r="B16" s="34" t="s">
        <v>20</v>
      </c>
      <c r="C16" s="9"/>
      <c r="D16" s="9"/>
      <c r="E16" s="8">
        <v>2192.63</v>
      </c>
      <c r="F16" s="9"/>
      <c r="G16" s="9"/>
      <c r="H16" s="8">
        <v>4287.8599999999997</v>
      </c>
      <c r="I16" s="9"/>
      <c r="J16" s="9"/>
      <c r="K16" s="9"/>
      <c r="L16" s="9"/>
      <c r="M16" s="9"/>
      <c r="N16" s="8">
        <v>11433.75</v>
      </c>
      <c r="O16" s="24">
        <v>1.72</v>
      </c>
      <c r="P16" s="16"/>
      <c r="Q16" s="32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30"/>
    </row>
    <row r="17" spans="1:30" ht="24">
      <c r="B17" s="34" t="s">
        <v>19</v>
      </c>
      <c r="C17" s="9"/>
      <c r="D17" s="9"/>
      <c r="E17" s="8">
        <v>662.17</v>
      </c>
      <c r="F17" s="9"/>
      <c r="G17" s="9"/>
      <c r="H17" s="8">
        <v>1294.93</v>
      </c>
      <c r="I17" s="9"/>
      <c r="J17" s="9"/>
      <c r="K17" s="9"/>
      <c r="L17" s="9"/>
      <c r="M17" s="9"/>
      <c r="N17" s="8">
        <v>3453</v>
      </c>
      <c r="O17" s="24">
        <v>1.71</v>
      </c>
      <c r="P17" s="16"/>
      <c r="Q17" s="32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30"/>
    </row>
    <row r="18" spans="1:30" ht="24">
      <c r="B18" s="34" t="s">
        <v>18</v>
      </c>
      <c r="C18" s="9"/>
      <c r="D18" s="9"/>
      <c r="E18" s="8">
        <v>2198.65</v>
      </c>
      <c r="F18" s="9"/>
      <c r="G18" s="9"/>
      <c r="H18" s="8">
        <v>3167</v>
      </c>
      <c r="I18" s="9"/>
      <c r="J18" s="9"/>
      <c r="K18" s="9"/>
      <c r="L18" s="9"/>
      <c r="M18" s="9"/>
      <c r="N18" s="8">
        <v>5190.37</v>
      </c>
      <c r="O18" s="33">
        <v>0.6</v>
      </c>
      <c r="P18" s="16"/>
      <c r="Q18" s="32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30"/>
    </row>
    <row r="19" spans="1:30" ht="15" customHeight="1">
      <c r="B19" s="23" t="s">
        <v>14</v>
      </c>
      <c r="C19" s="9"/>
      <c r="D19" s="9"/>
      <c r="E19" s="8"/>
      <c r="F19" s="9"/>
      <c r="G19" s="9"/>
      <c r="H19" s="8"/>
      <c r="I19" s="9"/>
      <c r="J19" s="9"/>
      <c r="K19" s="9"/>
      <c r="L19" s="9"/>
      <c r="M19" s="9"/>
      <c r="N19" s="8"/>
      <c r="O19" s="16"/>
      <c r="P19" s="16"/>
      <c r="Q19" s="31">
        <f>'[1]2014'!BD15+'[1]2014'!BH15+'[1]2014'!BK15+'[1]2014'!BO15+'[1]2014'!BR15+'[1]2014'!BU15+'[1]2014'!BX15+'[1]2014'!CA15+'[1]2014'!CD15+'[1]2014'!CG15+'[1]2014'!CJ15+'[1]2014'!CM15</f>
        <v>7724.85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30"/>
    </row>
    <row r="20" spans="1:30" ht="12.75" customHeight="1">
      <c r="B20" s="23" t="s">
        <v>12</v>
      </c>
      <c r="C20" s="9"/>
      <c r="D20" s="9"/>
      <c r="E20" s="8"/>
      <c r="F20" s="9"/>
      <c r="G20" s="9"/>
      <c r="H20" s="8"/>
      <c r="I20" s="9"/>
      <c r="J20" s="9"/>
      <c r="K20" s="9"/>
      <c r="L20" s="9"/>
      <c r="M20" s="9"/>
      <c r="N20" s="8"/>
      <c r="O20" s="16"/>
      <c r="P20" s="16"/>
      <c r="Q20" s="31">
        <f>'[1]2014'!BD16+'[1]2014'!BH16+'[1]2014'!BK16+'[1]2014'!BO16+'[1]2014'!BR16+'[1]2014'!BU16+'[1]2014'!BX16+'[1]2014'!CA16+'[1]2014'!CD16+'[1]2014'!CG16+'[1]2014'!CJ16+'[1]2014'!CM16</f>
        <v>12724.720000000001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30"/>
    </row>
    <row r="21" spans="1:30">
      <c r="B21" s="23" t="s">
        <v>11</v>
      </c>
      <c r="C21" s="9"/>
      <c r="D21" s="9"/>
      <c r="E21" s="8"/>
      <c r="F21" s="9"/>
      <c r="G21" s="9"/>
      <c r="H21" s="8"/>
      <c r="I21" s="9"/>
      <c r="J21" s="9"/>
      <c r="K21" s="9"/>
      <c r="L21" s="9"/>
      <c r="M21" s="9"/>
      <c r="N21" s="8"/>
      <c r="O21" s="16"/>
      <c r="P21" s="16"/>
      <c r="Q21" s="29">
        <f>'[1]2014'!BD17+'[1]2014'!BH17+'[1]2014'!BK17+'[1]2014'!BO17+'[1]2014'!BR17+'[1]2014'!BU17+'[1]2014'!BX17+'[1]2014'!CA17+'[1]2014'!CD17+'[1]2014'!CG17+'[1]2014'!CJ17+'[1]2014'!CM17</f>
        <v>3224.31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30"/>
    </row>
    <row r="22" spans="1:30">
      <c r="B22" s="23" t="s">
        <v>10</v>
      </c>
      <c r="C22" s="22"/>
      <c r="D22" s="22"/>
      <c r="E22" s="21"/>
      <c r="F22" s="22"/>
      <c r="G22" s="22"/>
      <c r="H22" s="22"/>
      <c r="I22" s="22"/>
      <c r="J22" s="22"/>
      <c r="K22" s="21"/>
      <c r="L22" s="22"/>
      <c r="M22" s="22"/>
      <c r="N22" s="22"/>
      <c r="O22" s="7"/>
      <c r="P22" s="7"/>
      <c r="Q22" s="29">
        <f>'[1]2014'!BD18+'[1]2014'!BH18+'[1]2014'!BK18+'[1]2014'!BO18+'[1]2014'!BR18+'[1]2014'!BU18+'[1]2014'!BX18+'[1]2014'!CA18+'[1]2014'!CD18+'[1]2014'!CG18+'[1]2014'!CJ18+'[1]2014'!CM18</f>
        <v>8868.5299999999988</v>
      </c>
      <c r="R22" s="14"/>
      <c r="S22" s="14"/>
      <c r="T22" s="14"/>
      <c r="U22" s="28"/>
      <c r="V22" s="28"/>
      <c r="W22" s="3"/>
      <c r="X22" s="27"/>
      <c r="Y22" s="27"/>
      <c r="Z22" s="3"/>
      <c r="AA22" s="27"/>
      <c r="AB22" s="27"/>
      <c r="AC22" s="3"/>
    </row>
    <row r="23" spans="1:30">
      <c r="B23" s="23" t="s">
        <v>9</v>
      </c>
      <c r="C23" s="26">
        <v>3720.54</v>
      </c>
      <c r="D23" s="26">
        <v>3423.92</v>
      </c>
      <c r="E23" s="21"/>
      <c r="F23" s="26">
        <v>3720.54</v>
      </c>
      <c r="G23" s="26">
        <v>2830.34</v>
      </c>
      <c r="H23" s="26"/>
      <c r="I23" s="26">
        <v>3998.9</v>
      </c>
      <c r="J23" s="26">
        <v>3203.48</v>
      </c>
      <c r="K23" s="21"/>
      <c r="L23" s="26">
        <v>4125.96</v>
      </c>
      <c r="M23" s="26">
        <v>3890.79</v>
      </c>
      <c r="N23" s="21"/>
      <c r="O23" s="7"/>
      <c r="P23" s="7"/>
      <c r="Q23" s="25">
        <v>14333.46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3" t="s">
        <v>17</v>
      </c>
      <c r="C24" s="8"/>
      <c r="D24" s="8"/>
      <c r="E24" s="9"/>
      <c r="F24" s="8"/>
      <c r="G24" s="8"/>
      <c r="H24" s="8"/>
      <c r="I24" s="8"/>
      <c r="J24" s="8"/>
      <c r="K24" s="9"/>
      <c r="L24" s="9"/>
      <c r="M24" s="9"/>
      <c r="N24" s="8">
        <v>1187.92</v>
      </c>
      <c r="O24" s="12">
        <f>O25+O26</f>
        <v>5.47</v>
      </c>
      <c r="P24" s="12">
        <f>SUM('[1]2014'!CN23)</f>
        <v>46919.630000000005</v>
      </c>
      <c r="Q24" s="12">
        <f>Q27+Q28+Q29+Q30+Q31</f>
        <v>76754.159999999989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9" t="s">
        <v>16</v>
      </c>
      <c r="C25" s="8"/>
      <c r="D25" s="8"/>
      <c r="E25" s="9"/>
      <c r="F25" s="8"/>
      <c r="G25" s="8"/>
      <c r="H25" s="8"/>
      <c r="I25" s="8"/>
      <c r="J25" s="8"/>
      <c r="K25" s="9"/>
      <c r="L25" s="9"/>
      <c r="M25" s="9"/>
      <c r="N25" s="8">
        <v>358.75</v>
      </c>
      <c r="O25" s="24">
        <v>3.94</v>
      </c>
      <c r="P25" s="16"/>
      <c r="Q25" s="17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9" t="s">
        <v>15</v>
      </c>
      <c r="C26" s="8"/>
      <c r="D26" s="8"/>
      <c r="E26" s="9"/>
      <c r="F26" s="8"/>
      <c r="G26" s="8"/>
      <c r="H26" s="8"/>
      <c r="I26" s="8"/>
      <c r="J26" s="8"/>
      <c r="K26" s="9"/>
      <c r="L26" s="9"/>
      <c r="M26" s="9"/>
      <c r="N26" s="8">
        <v>539.26</v>
      </c>
      <c r="O26" s="24">
        <v>1.53</v>
      </c>
      <c r="P26" s="16"/>
      <c r="Q26" s="17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23" t="s">
        <v>14</v>
      </c>
      <c r="C27" s="8"/>
      <c r="D27" s="8"/>
      <c r="E27" s="9"/>
      <c r="F27" s="8"/>
      <c r="G27" s="8"/>
      <c r="H27" s="8"/>
      <c r="I27" s="8"/>
      <c r="J27" s="8"/>
      <c r="K27" s="9"/>
      <c r="L27" s="9"/>
      <c r="M27" s="9"/>
      <c r="N27" s="8"/>
      <c r="O27" s="24"/>
      <c r="P27" s="16"/>
      <c r="Q27" s="15">
        <f>'[1]2014'!BD26+'[1]2014'!BH26+'[1]2014'!BK26+'[1]2014'!BO26+'[1]2014'!BR26+'[1]2014'!BU26+'[1]2014'!BX26+'[1]2014'!CA26+'[1]2014'!CD26+'[1]2014'!CG26+'[1]2014'!CJ26+'[1]2014'!CM27</f>
        <v>17318.53</v>
      </c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A28" t="s">
        <v>13</v>
      </c>
      <c r="B28" s="23" t="s">
        <v>12</v>
      </c>
      <c r="C28" s="8"/>
      <c r="D28" s="8"/>
      <c r="E28" s="9"/>
      <c r="F28" s="8"/>
      <c r="G28" s="8"/>
      <c r="H28" s="8"/>
      <c r="I28" s="8"/>
      <c r="J28" s="8"/>
      <c r="K28" s="9"/>
      <c r="L28" s="9"/>
      <c r="M28" s="9"/>
      <c r="N28" s="8"/>
      <c r="O28" s="24"/>
      <c r="P28" s="16"/>
      <c r="Q28" s="15">
        <f>'[1]2014'!BD27+'[1]2014'!BH27+'[1]2014'!BK27+'[1]2014'!BO27+'[1]2014'!BR27+'[1]2014'!BU27+'[1]2014'!BX27+'[1]2014'!CA27+'[1]2014'!CD27+'[1]2014'!CG27+'[1]2014'!CJ27+'[1]2014'!CM28</f>
        <v>29944.609999999997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B29" s="23" t="s">
        <v>11</v>
      </c>
      <c r="C29" s="8"/>
      <c r="D29" s="8"/>
      <c r="E29" s="9"/>
      <c r="F29" s="8"/>
      <c r="G29" s="8"/>
      <c r="H29" s="8"/>
      <c r="I29" s="8"/>
      <c r="J29" s="8"/>
      <c r="K29" s="9"/>
      <c r="L29" s="9"/>
      <c r="M29" s="9"/>
      <c r="N29" s="8"/>
      <c r="O29" s="16"/>
      <c r="P29" s="16"/>
      <c r="Q29" s="15">
        <f>'[1]2014'!BD28+'[1]2014'!BH28+'[1]2014'!BK28+'[1]2014'!BO28+'[1]2014'!BR28+'[1]2014'!BU28+'[1]2014'!BX28+'[1]2014'!CA28+'[1]2014'!CD28+'[1]2014'!CG28+'[1]2014'!CJ28+'[1]2014'!CM29</f>
        <v>9379.66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3" t="s">
        <v>10</v>
      </c>
      <c r="C30" s="8"/>
      <c r="D30" s="8"/>
      <c r="E30" s="9"/>
      <c r="F30" s="8"/>
      <c r="G30" s="8"/>
      <c r="H30" s="8"/>
      <c r="I30" s="8"/>
      <c r="J30" s="8"/>
      <c r="K30" s="9"/>
      <c r="L30" s="9"/>
      <c r="M30" s="9"/>
      <c r="N30" s="8"/>
      <c r="O30" s="16"/>
      <c r="P30" s="16"/>
      <c r="Q30" s="15">
        <f>'[1]2014'!BD29+'[1]2014'!BH29+'[1]2014'!BK29+'[1]2014'!BO29+'[1]2014'!BR29+'[1]2014'!BU29+'[1]2014'!BX29+'[1]2014'!CA29+'[1]2014'!CD29+'[1]2014'!CG29+'[1]2014'!CJ29+'[1]2014'!CM30</f>
        <v>9327.4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3" t="s">
        <v>9</v>
      </c>
      <c r="C31" s="22"/>
      <c r="D31" s="22"/>
      <c r="E31" s="21"/>
      <c r="F31" s="22"/>
      <c r="G31" s="22"/>
      <c r="H31" s="22"/>
      <c r="I31" s="22"/>
      <c r="J31" s="22"/>
      <c r="K31" s="21"/>
      <c r="L31" s="22"/>
      <c r="M31" s="22"/>
      <c r="N31" s="21"/>
      <c r="O31" s="7"/>
      <c r="P31" s="7"/>
      <c r="Q31" s="20">
        <f>SUM('[1]2014'!CN31)</f>
        <v>10783.959999999997</v>
      </c>
      <c r="R31" s="14"/>
      <c r="S31" s="14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 ht="24">
      <c r="B32" s="13" t="s">
        <v>8</v>
      </c>
      <c r="C32" s="18">
        <v>23452.26</v>
      </c>
      <c r="D32" s="18">
        <v>21582.58</v>
      </c>
      <c r="E32" s="9"/>
      <c r="F32" s="18">
        <v>23452.26</v>
      </c>
      <c r="G32" s="18">
        <v>17840.919999999998</v>
      </c>
      <c r="H32" s="9"/>
      <c r="I32" s="9"/>
      <c r="J32" s="9"/>
      <c r="K32" s="9"/>
      <c r="L32" s="9"/>
      <c r="M32" s="9"/>
      <c r="N32" s="9"/>
      <c r="O32" s="12">
        <f>O33+O34+O35+O36+O37</f>
        <v>3.59</v>
      </c>
      <c r="P32" s="12">
        <f>SUM('[1]2014'!CN34)</f>
        <v>23904.539999999997</v>
      </c>
      <c r="Q32" s="12">
        <v>23904.54</v>
      </c>
      <c r="R32" s="14"/>
      <c r="S32" s="14"/>
      <c r="T32" s="14"/>
      <c r="U32" s="3"/>
      <c r="V32" s="3"/>
      <c r="W32" s="3"/>
      <c r="X32" s="3"/>
      <c r="Y32" s="3"/>
      <c r="Z32" s="3"/>
      <c r="AA32" s="3"/>
      <c r="AB32" s="3"/>
      <c r="AC32" s="3"/>
    </row>
    <row r="33" spans="2:29">
      <c r="B33" s="19" t="s">
        <v>7</v>
      </c>
      <c r="C33" s="18"/>
      <c r="D33" s="18"/>
      <c r="E33" s="9"/>
      <c r="F33" s="18"/>
      <c r="G33" s="18"/>
      <c r="H33" s="9"/>
      <c r="I33" s="9"/>
      <c r="J33" s="9"/>
      <c r="K33" s="9"/>
      <c r="L33" s="9"/>
      <c r="M33" s="9"/>
      <c r="N33" s="9"/>
      <c r="O33" s="17">
        <v>1</v>
      </c>
      <c r="P33" s="16"/>
      <c r="Q33" s="15"/>
      <c r="R33" s="14"/>
      <c r="S33" s="14"/>
      <c r="T33" s="14"/>
      <c r="U33" s="3"/>
      <c r="V33" s="3"/>
      <c r="W33" s="3"/>
      <c r="X33" s="3"/>
      <c r="Y33" s="3"/>
      <c r="Z33" s="3"/>
      <c r="AA33" s="3"/>
      <c r="AB33" s="3"/>
      <c r="AC33" s="3"/>
    </row>
    <row r="34" spans="2:29" ht="24">
      <c r="B34" s="19" t="s">
        <v>6</v>
      </c>
      <c r="C34" s="18"/>
      <c r="D34" s="18"/>
      <c r="E34" s="9"/>
      <c r="F34" s="18"/>
      <c r="G34" s="18"/>
      <c r="H34" s="9"/>
      <c r="I34" s="9"/>
      <c r="J34" s="9"/>
      <c r="K34" s="9"/>
      <c r="L34" s="9"/>
      <c r="M34" s="9"/>
      <c r="N34" s="9"/>
      <c r="O34" s="17">
        <v>0.32</v>
      </c>
      <c r="P34" s="16"/>
      <c r="Q34" s="15"/>
      <c r="R34" s="14"/>
      <c r="S34" s="14"/>
      <c r="T34" s="14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9" t="s">
        <v>5</v>
      </c>
      <c r="C35" s="18"/>
      <c r="D35" s="18"/>
      <c r="E35" s="9"/>
      <c r="F35" s="18"/>
      <c r="G35" s="18"/>
      <c r="H35" s="9"/>
      <c r="I35" s="9"/>
      <c r="J35" s="9"/>
      <c r="K35" s="9"/>
      <c r="L35" s="9"/>
      <c r="M35" s="9"/>
      <c r="N35" s="9"/>
      <c r="O35" s="17">
        <v>0.55000000000000004</v>
      </c>
      <c r="P35" s="16"/>
      <c r="Q35" s="15"/>
      <c r="R35" s="14"/>
      <c r="S35" s="14"/>
      <c r="T35" s="14"/>
      <c r="U35" s="3"/>
      <c r="V35" s="3"/>
      <c r="W35" s="3"/>
      <c r="X35" s="3"/>
      <c r="Y35" s="3"/>
      <c r="Z35" s="3"/>
      <c r="AA35" s="3"/>
      <c r="AB35" s="3"/>
      <c r="AC35" s="3"/>
    </row>
    <row r="36" spans="2:29">
      <c r="B36" s="19" t="s">
        <v>4</v>
      </c>
      <c r="C36" s="18"/>
      <c r="D36" s="18"/>
      <c r="E36" s="9"/>
      <c r="F36" s="18"/>
      <c r="G36" s="18"/>
      <c r="H36" s="9"/>
      <c r="I36" s="9"/>
      <c r="J36" s="9"/>
      <c r="K36" s="9"/>
      <c r="L36" s="9"/>
      <c r="M36" s="9"/>
      <c r="N36" s="9"/>
      <c r="O36" s="17"/>
      <c r="P36" s="16"/>
      <c r="Q36" s="15"/>
      <c r="R36" s="14"/>
      <c r="S36" s="14"/>
      <c r="T36" s="14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9" t="s">
        <v>3</v>
      </c>
      <c r="C37" s="18"/>
      <c r="D37" s="18"/>
      <c r="E37" s="9"/>
      <c r="F37" s="18"/>
      <c r="G37" s="18"/>
      <c r="H37" s="9"/>
      <c r="I37" s="9"/>
      <c r="J37" s="9"/>
      <c r="K37" s="9"/>
      <c r="L37" s="9"/>
      <c r="M37" s="9"/>
      <c r="N37" s="9"/>
      <c r="O37" s="17">
        <v>1.72</v>
      </c>
      <c r="P37" s="16"/>
      <c r="Q37" s="15"/>
      <c r="R37" s="14"/>
      <c r="S37" s="14"/>
      <c r="T37" s="14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3" t="s">
        <v>2</v>
      </c>
      <c r="C38" s="9"/>
      <c r="D38" s="9"/>
      <c r="E38" s="8">
        <v>15668.2</v>
      </c>
      <c r="F38" s="9"/>
      <c r="G38" s="9"/>
      <c r="H38" s="8">
        <v>3615.12</v>
      </c>
      <c r="I38" s="9"/>
      <c r="J38" s="9"/>
      <c r="K38" s="8">
        <v>10350.17</v>
      </c>
      <c r="L38" s="9"/>
      <c r="M38" s="9"/>
      <c r="N38" s="8">
        <v>29414.75</v>
      </c>
      <c r="O38" s="12">
        <v>3.6</v>
      </c>
      <c r="P38" s="12">
        <f>SUM('[1]2014'!CN45)</f>
        <v>30036.370000000003</v>
      </c>
      <c r="Q38" s="11">
        <v>30036.37</v>
      </c>
      <c r="R38" s="5"/>
      <c r="S38" s="4"/>
      <c r="T38" s="4"/>
      <c r="U38" s="3"/>
      <c r="V38" s="3"/>
      <c r="W38" s="3"/>
      <c r="X38" s="3"/>
      <c r="Y38" s="3"/>
      <c r="Z38" s="2"/>
      <c r="AA38" s="3"/>
      <c r="AB38" s="3"/>
      <c r="AC38" s="2"/>
    </row>
    <row r="39" spans="2:29">
      <c r="B39" s="10"/>
      <c r="C39" s="9"/>
      <c r="D39" s="9"/>
      <c r="E39" s="8">
        <v>4731.8</v>
      </c>
      <c r="F39" s="9"/>
      <c r="G39" s="9"/>
      <c r="H39" s="8">
        <v>2102.35</v>
      </c>
      <c r="I39" s="9"/>
      <c r="J39" s="9"/>
      <c r="K39" s="8">
        <v>3125.74</v>
      </c>
      <c r="L39" s="9"/>
      <c r="M39" s="9"/>
      <c r="N39" s="8">
        <v>8883.25</v>
      </c>
      <c r="O39" s="7"/>
      <c r="P39" s="7"/>
      <c r="Q39" s="6"/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Q40" s="1"/>
    </row>
    <row r="41" spans="2:29">
      <c r="B41" t="s">
        <v>1</v>
      </c>
      <c r="Q41" s="1"/>
    </row>
    <row r="42" spans="2:29">
      <c r="Q42" s="1"/>
    </row>
    <row r="43" spans="2:29">
      <c r="Q43" s="1"/>
    </row>
    <row r="44" spans="2:29">
      <c r="B44" t="s">
        <v>0</v>
      </c>
      <c r="Q44" s="1"/>
    </row>
    <row r="45" spans="2:29"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2015-03-27T04:35:56Z</dcterms:created>
  <dcterms:modified xsi:type="dcterms:W3CDTF">2015-03-27T04:36:14Z</dcterms:modified>
</cp:coreProperties>
</file>